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>
    <definedName name="NCP3_" localSheetId="0">'Sheet1'!$A$3:$E$32</definedName>
  </definedNames>
  <calcPr fullCalcOnLoad="1"/>
</workbook>
</file>

<file path=xl/sharedStrings.xml><?xml version="1.0" encoding="utf-8"?>
<sst xmlns="http://schemas.openxmlformats.org/spreadsheetml/2006/main" count="20" uniqueCount="11">
  <si>
    <t>Evening</t>
  </si>
  <si>
    <t>RESULTS</t>
  </si>
  <si>
    <t>Last Draw Start With:</t>
  </si>
  <si>
    <t>Sort</t>
  </si>
  <si>
    <t>Last Draws:</t>
  </si>
  <si>
    <t>+2222</t>
  </si>
  <si>
    <t>+4444</t>
  </si>
  <si>
    <t>+6666</t>
  </si>
  <si>
    <t>+8888</t>
  </si>
  <si>
    <t>Joker's Wild Pick4 System</t>
  </si>
  <si>
    <t>Sorted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</si>
</sst>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mm/dd/yy;@"/>
    <numFmt numFmtId="166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medium"/>
      <top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 style="hair"/>
    </border>
    <border>
      <left style="medium"/>
      <right style="hair"/>
      <top/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165" fontId="0" fillId="0" borderId="0" xfId="0" applyNumberFormat="1" applyAlignment="1">
      <alignment/>
    </xf>
    <xf numFmtId="0" fontId="0" fillId="35" borderId="13" xfId="0" applyNumberFormat="1" applyFill="1" applyBorder="1" applyAlignment="1">
      <alignment/>
    </xf>
    <xf numFmtId="0" fontId="0" fillId="35" borderId="15" xfId="0" applyNumberFormat="1" applyFill="1" applyBorder="1" applyAlignment="1">
      <alignment/>
    </xf>
    <xf numFmtId="0" fontId="0" fillId="35" borderId="17" xfId="0" applyNumberFormat="1" applyFill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1" fontId="0" fillId="35" borderId="21" xfId="0" applyNumberFormat="1" applyFill="1" applyBorder="1" applyAlignment="1">
      <alignment/>
    </xf>
    <xf numFmtId="1" fontId="0" fillId="34" borderId="13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66" fontId="0" fillId="36" borderId="22" xfId="0" applyNumberFormat="1" applyFill="1" applyBorder="1" applyAlignment="1">
      <alignment/>
    </xf>
    <xf numFmtId="166" fontId="0" fillId="36" borderId="23" xfId="0" applyNumberFormat="1" applyFill="1" applyBorder="1" applyAlignment="1">
      <alignment/>
    </xf>
    <xf numFmtId="0" fontId="35" fillId="0" borderId="0" xfId="0" applyFont="1" applyBorder="1" applyAlignment="1">
      <alignment horizontal="center" vertical="center"/>
    </xf>
    <xf numFmtId="166" fontId="0" fillId="0" borderId="24" xfId="0" applyNumberFormat="1" applyBorder="1" applyAlignment="1">
      <alignment/>
    </xf>
    <xf numFmtId="1" fontId="0" fillId="35" borderId="25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1" fontId="0" fillId="35" borderId="2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166" fontId="0" fillId="36" borderId="27" xfId="0" applyNumberFormat="1" applyFill="1" applyBorder="1" applyAlignment="1">
      <alignment/>
    </xf>
    <xf numFmtId="166" fontId="0" fillId="36" borderId="28" xfId="0" applyNumberFormat="1" applyFill="1" applyBorder="1" applyAlignment="1">
      <alignment/>
    </xf>
    <xf numFmtId="166" fontId="0" fillId="36" borderId="29" xfId="0" applyNumberFormat="1" applyFill="1" applyBorder="1" applyAlignment="1">
      <alignment/>
    </xf>
    <xf numFmtId="166" fontId="0" fillId="36" borderId="30" xfId="0" applyNumberFormat="1" applyFill="1" applyBorder="1" applyAlignment="1">
      <alignment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166" fontId="0" fillId="36" borderId="34" xfId="0" applyNumberFormat="1" applyFill="1" applyBorder="1" applyAlignment="1">
      <alignment/>
    </xf>
    <xf numFmtId="166" fontId="0" fillId="36" borderId="35" xfId="0" applyNumberFormat="1" applyFill="1" applyBorder="1" applyAlignment="1">
      <alignment/>
    </xf>
    <xf numFmtId="166" fontId="0" fillId="36" borderId="36" xfId="0" applyNumberFormat="1" applyFill="1" applyBorder="1" applyAlignment="1">
      <alignment/>
    </xf>
    <xf numFmtId="166" fontId="0" fillId="36" borderId="37" xfId="0" applyNumberFormat="1" applyFill="1" applyBorder="1" applyAlignment="1">
      <alignment/>
    </xf>
    <xf numFmtId="166" fontId="0" fillId="36" borderId="38" xfId="0" applyNumberFormat="1" applyFill="1" applyBorder="1" applyAlignment="1">
      <alignment/>
    </xf>
    <xf numFmtId="166" fontId="0" fillId="36" borderId="39" xfId="0" applyNumberFormat="1" applyFill="1" applyBorder="1" applyAlignment="1">
      <alignment/>
    </xf>
    <xf numFmtId="0" fontId="0" fillId="36" borderId="40" xfId="0" applyFill="1" applyBorder="1" applyAlignment="1">
      <alignment/>
    </xf>
    <xf numFmtId="0" fontId="0" fillId="0" borderId="0" xfId="0" applyAlignment="1">
      <alignment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5" fillId="0" borderId="46" xfId="0" applyFont="1" applyBorder="1" applyAlignment="1" quotePrefix="1">
      <alignment horizontal="center" vertical="center"/>
    </xf>
    <xf numFmtId="0" fontId="35" fillId="0" borderId="47" xfId="0" applyFont="1" applyBorder="1" applyAlignment="1" quotePrefix="1">
      <alignment horizontal="center" vertical="center"/>
    </xf>
    <xf numFmtId="0" fontId="35" fillId="0" borderId="48" xfId="0" applyFont="1" applyBorder="1" applyAlignment="1" quotePrefix="1">
      <alignment horizontal="center" vertical="center"/>
    </xf>
    <xf numFmtId="165" fontId="0" fillId="0" borderId="0" xfId="0" applyNumberFormat="1" applyAlignment="1">
      <alignment horizont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" fillId="3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7109375" style="15" bestFit="1" customWidth="1"/>
    <col min="2" max="2" width="8.421875" style="0" bestFit="1" customWidth="1"/>
    <col min="3" max="5" width="2.00390625" style="0" bestFit="1" customWidth="1"/>
    <col min="6" max="6" width="2.00390625" style="0" customWidth="1"/>
    <col min="7" max="7" width="1.7109375" style="0" customWidth="1"/>
    <col min="8" max="8" width="9.28125" style="0" customWidth="1"/>
    <col min="9" max="16" width="5.00390625" style="0" customWidth="1"/>
    <col min="17" max="17" width="1.7109375" style="0" customWidth="1"/>
    <col min="18" max="18" width="9.7109375" style="0" customWidth="1"/>
    <col min="19" max="38" width="2.00390625" style="0" customWidth="1"/>
    <col min="39" max="39" width="1.7109375" style="0" customWidth="1"/>
    <col min="40" max="41" width="5.7109375" style="0" customWidth="1"/>
  </cols>
  <sheetData>
    <row r="1" spans="1:41" ht="18.75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ht="15.75" thickBot="1"/>
    <row r="3" spans="1:41" ht="19.5" thickBot="1">
      <c r="A3" s="59" t="s">
        <v>4</v>
      </c>
      <c r="B3" s="59"/>
      <c r="C3" s="59"/>
      <c r="D3" s="59"/>
      <c r="E3" s="59"/>
      <c r="F3" s="59"/>
      <c r="H3" s="49"/>
      <c r="I3" s="53" t="s">
        <v>1</v>
      </c>
      <c r="J3" s="54"/>
      <c r="K3" s="54"/>
      <c r="L3" s="54"/>
      <c r="M3" s="54"/>
      <c r="N3" s="54"/>
      <c r="O3" s="54"/>
      <c r="P3" s="55"/>
      <c r="Q3" s="50"/>
      <c r="R3" s="60" t="s">
        <v>2</v>
      </c>
      <c r="S3" s="61"/>
      <c r="T3" s="61"/>
      <c r="U3" s="61"/>
      <c r="V3" s="62"/>
      <c r="W3" s="56" t="s">
        <v>5</v>
      </c>
      <c r="X3" s="57"/>
      <c r="Y3" s="57"/>
      <c r="Z3" s="58"/>
      <c r="AA3" s="56" t="s">
        <v>6</v>
      </c>
      <c r="AB3" s="57"/>
      <c r="AC3" s="57"/>
      <c r="AD3" s="58"/>
      <c r="AE3" s="56" t="s">
        <v>7</v>
      </c>
      <c r="AF3" s="57"/>
      <c r="AG3" s="57"/>
      <c r="AH3" s="58"/>
      <c r="AI3" s="56" t="s">
        <v>8</v>
      </c>
      <c r="AJ3" s="57"/>
      <c r="AK3" s="57"/>
      <c r="AL3" s="58"/>
      <c r="AN3" s="51" t="s">
        <v>3</v>
      </c>
      <c r="AO3" s="52" t="s">
        <v>10</v>
      </c>
    </row>
    <row r="4" spans="1:41" ht="15">
      <c r="A4" s="15">
        <v>40406</v>
      </c>
      <c r="B4" t="s">
        <v>0</v>
      </c>
      <c r="C4">
        <v>0</v>
      </c>
      <c r="D4">
        <v>8</v>
      </c>
      <c r="E4">
        <v>6</v>
      </c>
      <c r="F4">
        <v>1</v>
      </c>
      <c r="H4" s="40">
        <v>0</v>
      </c>
      <c r="I4" s="43">
        <f aca="true" t="shared" si="0" ref="I4:I13">(($H4*1000)+(W4*100)+(X4*10)+(Y4*1))</f>
        <v>208</v>
      </c>
      <c r="J4" s="44">
        <f aca="true" t="shared" si="1" ref="J4:J13">(($H4*1000)+(X4*100)+(Y4*10)+(Z4*1))</f>
        <v>83</v>
      </c>
      <c r="K4" s="45">
        <f aca="true" t="shared" si="2" ref="K4:K13">(($H4*1000)+(AA4*100)+(AB4*10)+(AC4*1))</f>
        <v>420</v>
      </c>
      <c r="L4" s="44">
        <f aca="true" t="shared" si="3" ref="L4:L13">(($H4*1000)+(AB4*100)+(AC4*10)+(AD4*1))</f>
        <v>205</v>
      </c>
      <c r="M4" s="45">
        <f aca="true" t="shared" si="4" ref="M4:M13">(($H4*1000)+(AE4*100)+(AF4*10)+(AG4*1))</f>
        <v>642</v>
      </c>
      <c r="N4" s="44">
        <f aca="true" t="shared" si="5" ref="N4:N13">(($H4*1000)+(AF4*100)+(AG4*10)+(AH4*1))</f>
        <v>427</v>
      </c>
      <c r="O4" s="45">
        <f aca="true" t="shared" si="6" ref="O4:O13">(($H4*1000)+(AI4*100)+(AJ4*10)+(AK4*1))</f>
        <v>864</v>
      </c>
      <c r="P4" s="46">
        <f aca="true" t="shared" si="7" ref="P4:P13">(($H4*1000)+(AJ4*100)+(AK4*10)+(AL4*1))</f>
        <v>649</v>
      </c>
      <c r="R4" s="3">
        <v>0</v>
      </c>
      <c r="S4" s="23">
        <f>MOD(((AO4-((T4*100)+(U4*10)+(V4*1)))/1000),10)</f>
        <v>0</v>
      </c>
      <c r="T4" s="16">
        <f>MOD((((AO4-(U4*10))-V4)/100),10)</f>
        <v>8</v>
      </c>
      <c r="U4" s="16">
        <f>MOD(((AO4-V4)/10),10)</f>
        <v>6</v>
      </c>
      <c r="V4" s="16">
        <f>MOD(AO4,10)</f>
        <v>1</v>
      </c>
      <c r="W4" s="25">
        <f aca="true" t="shared" si="8" ref="W4:W13">(MOD(($S4+2),10))</f>
        <v>2</v>
      </c>
      <c r="X4" s="6">
        <f aca="true" t="shared" si="9" ref="X4:X13">(MOD(($T4+2),10))</f>
        <v>0</v>
      </c>
      <c r="Y4" s="6">
        <f aca="true" t="shared" si="10" ref="Y4:Y13">(MOD(($U4+2),10))</f>
        <v>8</v>
      </c>
      <c r="Z4" s="6">
        <f aca="true" t="shared" si="11" ref="Z4:Z13">(MOD(($V4+2),10))</f>
        <v>3</v>
      </c>
      <c r="AA4" s="24">
        <f aca="true" t="shared" si="12" ref="AA4:AA13">(MOD(($S4+4),10))</f>
        <v>4</v>
      </c>
      <c r="AB4" s="7">
        <f aca="true" t="shared" si="13" ref="AB4:AB13">(MOD(($T4+4),10))</f>
        <v>2</v>
      </c>
      <c r="AC4" s="7">
        <f aca="true" t="shared" si="14" ref="AC4:AC13">(MOD(($U4+4),10))</f>
        <v>0</v>
      </c>
      <c r="AD4" s="7">
        <f aca="true" t="shared" si="15" ref="AD4:AD13">(MOD(($V4+4),10))</f>
        <v>5</v>
      </c>
      <c r="AE4" s="25">
        <f aca="true" t="shared" si="16" ref="AE4:AE13">(MOD(($S4+6),10))</f>
        <v>6</v>
      </c>
      <c r="AF4" s="6">
        <f aca="true" t="shared" si="17" ref="AF4:AF13">(MOD(($T4+6),10))</f>
        <v>4</v>
      </c>
      <c r="AG4" s="6">
        <f aca="true" t="shared" si="18" ref="AG4:AG13">(MOD(($U4+6),10))</f>
        <v>2</v>
      </c>
      <c r="AH4" s="6">
        <f aca="true" t="shared" si="19" ref="AH4:AH13">(MOD(($V4+6),10))</f>
        <v>7</v>
      </c>
      <c r="AI4" s="24">
        <f aca="true" t="shared" si="20" ref="AI4:AI13">(MOD(($S4+8),10))</f>
        <v>8</v>
      </c>
      <c r="AJ4" s="7">
        <f aca="true" t="shared" si="21" ref="AJ4:AJ13">(MOD(($T4+8),10))</f>
        <v>6</v>
      </c>
      <c r="AK4" s="7">
        <f aca="true" t="shared" si="22" ref="AK4:AK13">(MOD(($U4+8),10))</f>
        <v>4</v>
      </c>
      <c r="AL4" s="8">
        <f aca="true" t="shared" si="23" ref="AL4:AL13">(MOD(($V4+8),10))</f>
        <v>9</v>
      </c>
      <c r="AN4" s="19">
        <f aca="true" t="shared" si="24" ref="AN4:AN13">((C4*1000)+(D4*100)+(E4*10)+(F4*1))</f>
        <v>861</v>
      </c>
      <c r="AO4" s="20">
        <f>SMALL(AN$4:AN$13,1)</f>
        <v>861</v>
      </c>
    </row>
    <row r="5" spans="1:41" ht="15">
      <c r="A5" s="15">
        <v>40422</v>
      </c>
      <c r="B5" t="s">
        <v>0</v>
      </c>
      <c r="C5">
        <v>1</v>
      </c>
      <c r="D5">
        <v>4</v>
      </c>
      <c r="E5">
        <v>3</v>
      </c>
      <c r="F5">
        <v>7</v>
      </c>
      <c r="H5" s="41">
        <v>1</v>
      </c>
      <c r="I5" s="47">
        <f t="shared" si="0"/>
        <v>1365</v>
      </c>
      <c r="J5" s="27">
        <f t="shared" si="1"/>
        <v>1659</v>
      </c>
      <c r="K5" s="26">
        <f t="shared" si="2"/>
        <v>1587</v>
      </c>
      <c r="L5" s="27">
        <f t="shared" si="3"/>
        <v>1871</v>
      </c>
      <c r="M5" s="26">
        <f t="shared" si="4"/>
        <v>1709</v>
      </c>
      <c r="N5" s="27">
        <f t="shared" si="5"/>
        <v>1093</v>
      </c>
      <c r="O5" s="26">
        <f t="shared" si="6"/>
        <v>1921</v>
      </c>
      <c r="P5" s="36">
        <f t="shared" si="7"/>
        <v>1215</v>
      </c>
      <c r="Q5" s="1"/>
      <c r="R5" s="4">
        <v>1</v>
      </c>
      <c r="S5" s="30">
        <f aca="true" t="shared" si="25" ref="S5:S13">MOD(((AO5-((T5*100)+(U5*10)+(V5*1)))/1000),10)</f>
        <v>1</v>
      </c>
      <c r="T5" s="17">
        <f aca="true" t="shared" si="26" ref="T5:T13">MOD((((AO5-(U5*10))-V5)/100),10)</f>
        <v>4</v>
      </c>
      <c r="U5" s="17">
        <f aca="true" t="shared" si="27" ref="U5:U13">MOD(((AO5-V5)/10),10)</f>
        <v>3</v>
      </c>
      <c r="V5" s="17">
        <f aca="true" t="shared" si="28" ref="V5:V13">MOD(AO5,10)</f>
        <v>7</v>
      </c>
      <c r="W5" s="31">
        <f t="shared" si="8"/>
        <v>3</v>
      </c>
      <c r="X5" s="9">
        <f t="shared" si="9"/>
        <v>6</v>
      </c>
      <c r="Y5" s="9">
        <f t="shared" si="10"/>
        <v>5</v>
      </c>
      <c r="Z5" s="9">
        <f t="shared" si="11"/>
        <v>9</v>
      </c>
      <c r="AA5" s="32">
        <f t="shared" si="12"/>
        <v>5</v>
      </c>
      <c r="AB5" s="10">
        <f t="shared" si="13"/>
        <v>8</v>
      </c>
      <c r="AC5" s="10">
        <f t="shared" si="14"/>
        <v>7</v>
      </c>
      <c r="AD5" s="10">
        <f t="shared" si="15"/>
        <v>1</v>
      </c>
      <c r="AE5" s="31">
        <f t="shared" si="16"/>
        <v>7</v>
      </c>
      <c r="AF5" s="9">
        <f t="shared" si="17"/>
        <v>0</v>
      </c>
      <c r="AG5" s="9">
        <f t="shared" si="18"/>
        <v>9</v>
      </c>
      <c r="AH5" s="9">
        <f t="shared" si="19"/>
        <v>3</v>
      </c>
      <c r="AI5" s="32">
        <f t="shared" si="20"/>
        <v>9</v>
      </c>
      <c r="AJ5" s="10">
        <f t="shared" si="21"/>
        <v>2</v>
      </c>
      <c r="AK5" s="10">
        <f t="shared" si="22"/>
        <v>1</v>
      </c>
      <c r="AL5" s="11">
        <f t="shared" si="23"/>
        <v>5</v>
      </c>
      <c r="AN5" s="19">
        <f t="shared" si="24"/>
        <v>1437</v>
      </c>
      <c r="AO5" s="21">
        <f>SMALL(AN$4:AN$13,2)</f>
        <v>1437</v>
      </c>
    </row>
    <row r="6" spans="1:41" ht="15">
      <c r="A6" s="15">
        <v>40414</v>
      </c>
      <c r="B6" t="s">
        <v>0</v>
      </c>
      <c r="C6">
        <v>2</v>
      </c>
      <c r="D6">
        <v>4</v>
      </c>
      <c r="E6">
        <v>7</v>
      </c>
      <c r="F6">
        <v>3</v>
      </c>
      <c r="H6" s="41">
        <v>2</v>
      </c>
      <c r="I6" s="47">
        <f t="shared" si="0"/>
        <v>2469</v>
      </c>
      <c r="J6" s="27">
        <f t="shared" si="1"/>
        <v>2695</v>
      </c>
      <c r="K6" s="26">
        <f t="shared" si="2"/>
        <v>2681</v>
      </c>
      <c r="L6" s="27">
        <f t="shared" si="3"/>
        <v>2817</v>
      </c>
      <c r="M6" s="26">
        <f t="shared" si="4"/>
        <v>2803</v>
      </c>
      <c r="N6" s="27">
        <f t="shared" si="5"/>
        <v>2039</v>
      </c>
      <c r="O6" s="26">
        <f t="shared" si="6"/>
        <v>2025</v>
      </c>
      <c r="P6" s="36">
        <f t="shared" si="7"/>
        <v>2251</v>
      </c>
      <c r="Q6" s="1"/>
      <c r="R6" s="4">
        <v>2</v>
      </c>
      <c r="S6" s="30">
        <f t="shared" si="25"/>
        <v>2</v>
      </c>
      <c r="T6" s="17">
        <f t="shared" si="26"/>
        <v>4</v>
      </c>
      <c r="U6" s="17">
        <f t="shared" si="27"/>
        <v>7</v>
      </c>
      <c r="V6" s="17">
        <f t="shared" si="28"/>
        <v>3</v>
      </c>
      <c r="W6" s="31">
        <f t="shared" si="8"/>
        <v>4</v>
      </c>
      <c r="X6" s="9">
        <f t="shared" si="9"/>
        <v>6</v>
      </c>
      <c r="Y6" s="9">
        <f t="shared" si="10"/>
        <v>9</v>
      </c>
      <c r="Z6" s="9">
        <f t="shared" si="11"/>
        <v>5</v>
      </c>
      <c r="AA6" s="32">
        <f t="shared" si="12"/>
        <v>6</v>
      </c>
      <c r="AB6" s="10">
        <f t="shared" si="13"/>
        <v>8</v>
      </c>
      <c r="AC6" s="10">
        <f t="shared" si="14"/>
        <v>1</v>
      </c>
      <c r="AD6" s="10">
        <f t="shared" si="15"/>
        <v>7</v>
      </c>
      <c r="AE6" s="31">
        <f t="shared" si="16"/>
        <v>8</v>
      </c>
      <c r="AF6" s="9">
        <f t="shared" si="17"/>
        <v>0</v>
      </c>
      <c r="AG6" s="9">
        <f t="shared" si="18"/>
        <v>3</v>
      </c>
      <c r="AH6" s="9">
        <f t="shared" si="19"/>
        <v>9</v>
      </c>
      <c r="AI6" s="32">
        <f t="shared" si="20"/>
        <v>0</v>
      </c>
      <c r="AJ6" s="10">
        <f t="shared" si="21"/>
        <v>2</v>
      </c>
      <c r="AK6" s="10">
        <f t="shared" si="22"/>
        <v>5</v>
      </c>
      <c r="AL6" s="11">
        <f t="shared" si="23"/>
        <v>1</v>
      </c>
      <c r="AN6" s="19">
        <f t="shared" si="24"/>
        <v>2473</v>
      </c>
      <c r="AO6" s="21">
        <f>SMALL(AN$4:AN$13,3)</f>
        <v>2473</v>
      </c>
    </row>
    <row r="7" spans="1:41" ht="15">
      <c r="A7" s="15">
        <v>40423</v>
      </c>
      <c r="B7" t="s">
        <v>0</v>
      </c>
      <c r="C7">
        <v>3</v>
      </c>
      <c r="D7">
        <v>3</v>
      </c>
      <c r="E7">
        <v>5</v>
      </c>
      <c r="F7">
        <v>1</v>
      </c>
      <c r="H7" s="41">
        <v>3</v>
      </c>
      <c r="I7" s="47">
        <f t="shared" si="0"/>
        <v>3557</v>
      </c>
      <c r="J7" s="27">
        <f t="shared" si="1"/>
        <v>3573</v>
      </c>
      <c r="K7" s="26">
        <f t="shared" si="2"/>
        <v>3779</v>
      </c>
      <c r="L7" s="27">
        <f t="shared" si="3"/>
        <v>3795</v>
      </c>
      <c r="M7" s="26">
        <f t="shared" si="4"/>
        <v>3991</v>
      </c>
      <c r="N7" s="27">
        <f t="shared" si="5"/>
        <v>3917</v>
      </c>
      <c r="O7" s="26">
        <f t="shared" si="6"/>
        <v>3113</v>
      </c>
      <c r="P7" s="36">
        <f t="shared" si="7"/>
        <v>3139</v>
      </c>
      <c r="Q7" s="1"/>
      <c r="R7" s="4">
        <v>3</v>
      </c>
      <c r="S7" s="30">
        <f t="shared" si="25"/>
        <v>3</v>
      </c>
      <c r="T7" s="17">
        <f t="shared" si="26"/>
        <v>3</v>
      </c>
      <c r="U7" s="17">
        <f t="shared" si="27"/>
        <v>5</v>
      </c>
      <c r="V7" s="17">
        <f t="shared" si="28"/>
        <v>1</v>
      </c>
      <c r="W7" s="31">
        <f t="shared" si="8"/>
        <v>5</v>
      </c>
      <c r="X7" s="9">
        <f t="shared" si="9"/>
        <v>5</v>
      </c>
      <c r="Y7" s="9">
        <f t="shared" si="10"/>
        <v>7</v>
      </c>
      <c r="Z7" s="9">
        <f t="shared" si="11"/>
        <v>3</v>
      </c>
      <c r="AA7" s="32">
        <f t="shared" si="12"/>
        <v>7</v>
      </c>
      <c r="AB7" s="10">
        <f t="shared" si="13"/>
        <v>7</v>
      </c>
      <c r="AC7" s="10">
        <f t="shared" si="14"/>
        <v>9</v>
      </c>
      <c r="AD7" s="10">
        <f t="shared" si="15"/>
        <v>5</v>
      </c>
      <c r="AE7" s="31">
        <f t="shared" si="16"/>
        <v>9</v>
      </c>
      <c r="AF7" s="9">
        <f t="shared" si="17"/>
        <v>9</v>
      </c>
      <c r="AG7" s="9">
        <f t="shared" si="18"/>
        <v>1</v>
      </c>
      <c r="AH7" s="9">
        <f t="shared" si="19"/>
        <v>7</v>
      </c>
      <c r="AI7" s="32">
        <f t="shared" si="20"/>
        <v>1</v>
      </c>
      <c r="AJ7" s="10">
        <f t="shared" si="21"/>
        <v>1</v>
      </c>
      <c r="AK7" s="10">
        <f t="shared" si="22"/>
        <v>3</v>
      </c>
      <c r="AL7" s="11">
        <f t="shared" si="23"/>
        <v>9</v>
      </c>
      <c r="AN7" s="19">
        <f t="shared" si="24"/>
        <v>3351</v>
      </c>
      <c r="AO7" s="21">
        <f>SMALL(AN$4:AN$13,4)</f>
        <v>3351</v>
      </c>
    </row>
    <row r="8" spans="1:41" ht="15">
      <c r="A8" s="15">
        <v>40390</v>
      </c>
      <c r="B8" t="s">
        <v>0</v>
      </c>
      <c r="C8">
        <v>4</v>
      </c>
      <c r="D8">
        <v>2</v>
      </c>
      <c r="E8">
        <v>5</v>
      </c>
      <c r="F8">
        <v>5</v>
      </c>
      <c r="H8" s="41">
        <v>4</v>
      </c>
      <c r="I8" s="47">
        <f t="shared" si="0"/>
        <v>4647</v>
      </c>
      <c r="J8" s="27">
        <f t="shared" si="1"/>
        <v>4477</v>
      </c>
      <c r="K8" s="26">
        <f t="shared" si="2"/>
        <v>4869</v>
      </c>
      <c r="L8" s="27">
        <f t="shared" si="3"/>
        <v>4699</v>
      </c>
      <c r="M8" s="26">
        <f t="shared" si="4"/>
        <v>4081</v>
      </c>
      <c r="N8" s="27">
        <f t="shared" si="5"/>
        <v>4811</v>
      </c>
      <c r="O8" s="26">
        <f t="shared" si="6"/>
        <v>4203</v>
      </c>
      <c r="P8" s="36">
        <f t="shared" si="7"/>
        <v>4033</v>
      </c>
      <c r="Q8" s="1"/>
      <c r="R8" s="4">
        <v>4</v>
      </c>
      <c r="S8" s="30">
        <f t="shared" si="25"/>
        <v>4</v>
      </c>
      <c r="T8" s="17">
        <f t="shared" si="26"/>
        <v>2</v>
      </c>
      <c r="U8" s="17">
        <f t="shared" si="27"/>
        <v>5</v>
      </c>
      <c r="V8" s="17">
        <f t="shared" si="28"/>
        <v>5</v>
      </c>
      <c r="W8" s="31">
        <f t="shared" si="8"/>
        <v>6</v>
      </c>
      <c r="X8" s="9">
        <f t="shared" si="9"/>
        <v>4</v>
      </c>
      <c r="Y8" s="9">
        <f t="shared" si="10"/>
        <v>7</v>
      </c>
      <c r="Z8" s="9">
        <f t="shared" si="11"/>
        <v>7</v>
      </c>
      <c r="AA8" s="32">
        <f t="shared" si="12"/>
        <v>8</v>
      </c>
      <c r="AB8" s="10">
        <f t="shared" si="13"/>
        <v>6</v>
      </c>
      <c r="AC8" s="10">
        <f t="shared" si="14"/>
        <v>9</v>
      </c>
      <c r="AD8" s="10">
        <f t="shared" si="15"/>
        <v>9</v>
      </c>
      <c r="AE8" s="31">
        <f t="shared" si="16"/>
        <v>0</v>
      </c>
      <c r="AF8" s="9">
        <f t="shared" si="17"/>
        <v>8</v>
      </c>
      <c r="AG8" s="9">
        <f t="shared" si="18"/>
        <v>1</v>
      </c>
      <c r="AH8" s="9">
        <f t="shared" si="19"/>
        <v>1</v>
      </c>
      <c r="AI8" s="32">
        <f t="shared" si="20"/>
        <v>2</v>
      </c>
      <c r="AJ8" s="10">
        <f t="shared" si="21"/>
        <v>0</v>
      </c>
      <c r="AK8" s="10">
        <f t="shared" si="22"/>
        <v>3</v>
      </c>
      <c r="AL8" s="11">
        <f t="shared" si="23"/>
        <v>3</v>
      </c>
      <c r="AN8" s="19">
        <f t="shared" si="24"/>
        <v>4255</v>
      </c>
      <c r="AO8" s="21">
        <f>SMALL(AN$4:AN$13,5)</f>
        <v>4255</v>
      </c>
    </row>
    <row r="9" spans="1:41" ht="15">
      <c r="A9" s="15">
        <v>40418</v>
      </c>
      <c r="B9" t="s">
        <v>0</v>
      </c>
      <c r="C9">
        <v>5</v>
      </c>
      <c r="D9">
        <v>6</v>
      </c>
      <c r="E9">
        <v>5</v>
      </c>
      <c r="F9">
        <v>5</v>
      </c>
      <c r="H9" s="41">
        <v>5</v>
      </c>
      <c r="I9" s="47">
        <f t="shared" si="0"/>
        <v>5787</v>
      </c>
      <c r="J9" s="27">
        <f t="shared" si="1"/>
        <v>5877</v>
      </c>
      <c r="K9" s="26">
        <f t="shared" si="2"/>
        <v>5909</v>
      </c>
      <c r="L9" s="27">
        <f t="shared" si="3"/>
        <v>5099</v>
      </c>
      <c r="M9" s="26">
        <f t="shared" si="4"/>
        <v>5121</v>
      </c>
      <c r="N9" s="27">
        <f t="shared" si="5"/>
        <v>5211</v>
      </c>
      <c r="O9" s="26">
        <f t="shared" si="6"/>
        <v>5343</v>
      </c>
      <c r="P9" s="36">
        <f t="shared" si="7"/>
        <v>5433</v>
      </c>
      <c r="Q9" s="1"/>
      <c r="R9" s="4">
        <v>5</v>
      </c>
      <c r="S9" s="30">
        <f t="shared" si="25"/>
        <v>5</v>
      </c>
      <c r="T9" s="17">
        <f t="shared" si="26"/>
        <v>6</v>
      </c>
      <c r="U9" s="17">
        <f t="shared" si="27"/>
        <v>5</v>
      </c>
      <c r="V9" s="17">
        <f t="shared" si="28"/>
        <v>5</v>
      </c>
      <c r="W9" s="31">
        <f t="shared" si="8"/>
        <v>7</v>
      </c>
      <c r="X9" s="9">
        <f t="shared" si="9"/>
        <v>8</v>
      </c>
      <c r="Y9" s="9">
        <f t="shared" si="10"/>
        <v>7</v>
      </c>
      <c r="Z9" s="9">
        <f t="shared" si="11"/>
        <v>7</v>
      </c>
      <c r="AA9" s="32">
        <f t="shared" si="12"/>
        <v>9</v>
      </c>
      <c r="AB9" s="10">
        <f t="shared" si="13"/>
        <v>0</v>
      </c>
      <c r="AC9" s="10">
        <f t="shared" si="14"/>
        <v>9</v>
      </c>
      <c r="AD9" s="10">
        <f t="shared" si="15"/>
        <v>9</v>
      </c>
      <c r="AE9" s="31">
        <f t="shared" si="16"/>
        <v>1</v>
      </c>
      <c r="AF9" s="9">
        <f t="shared" si="17"/>
        <v>2</v>
      </c>
      <c r="AG9" s="9">
        <f t="shared" si="18"/>
        <v>1</v>
      </c>
      <c r="AH9" s="9">
        <f t="shared" si="19"/>
        <v>1</v>
      </c>
      <c r="AI9" s="32">
        <f t="shared" si="20"/>
        <v>3</v>
      </c>
      <c r="AJ9" s="10">
        <f t="shared" si="21"/>
        <v>4</v>
      </c>
      <c r="AK9" s="10">
        <f t="shared" si="22"/>
        <v>3</v>
      </c>
      <c r="AL9" s="11">
        <f t="shared" si="23"/>
        <v>3</v>
      </c>
      <c r="AN9" s="19">
        <f t="shared" si="24"/>
        <v>5655</v>
      </c>
      <c r="AO9" s="21">
        <f>SMALL(AN$4:AN$13,6)</f>
        <v>5655</v>
      </c>
    </row>
    <row r="10" spans="1:41" ht="15">
      <c r="A10" s="15">
        <v>40407</v>
      </c>
      <c r="B10" t="s">
        <v>0</v>
      </c>
      <c r="C10">
        <v>6</v>
      </c>
      <c r="D10">
        <v>9</v>
      </c>
      <c r="E10">
        <v>5</v>
      </c>
      <c r="F10">
        <v>7</v>
      </c>
      <c r="H10" s="41">
        <v>6</v>
      </c>
      <c r="I10" s="47">
        <f t="shared" si="0"/>
        <v>6817</v>
      </c>
      <c r="J10" s="27">
        <f t="shared" si="1"/>
        <v>6179</v>
      </c>
      <c r="K10" s="26">
        <f t="shared" si="2"/>
        <v>6039</v>
      </c>
      <c r="L10" s="27">
        <f t="shared" si="3"/>
        <v>6391</v>
      </c>
      <c r="M10" s="26">
        <f t="shared" si="4"/>
        <v>6251</v>
      </c>
      <c r="N10" s="27">
        <f t="shared" si="5"/>
        <v>6513</v>
      </c>
      <c r="O10" s="26">
        <f t="shared" si="6"/>
        <v>6473</v>
      </c>
      <c r="P10" s="36">
        <f t="shared" si="7"/>
        <v>6735</v>
      </c>
      <c r="Q10" s="1"/>
      <c r="R10" s="4">
        <v>6</v>
      </c>
      <c r="S10" s="30">
        <f t="shared" si="25"/>
        <v>6</v>
      </c>
      <c r="T10" s="17">
        <f t="shared" si="26"/>
        <v>9</v>
      </c>
      <c r="U10" s="17">
        <f t="shared" si="27"/>
        <v>5</v>
      </c>
      <c r="V10" s="17">
        <f t="shared" si="28"/>
        <v>7</v>
      </c>
      <c r="W10" s="31">
        <f t="shared" si="8"/>
        <v>8</v>
      </c>
      <c r="X10" s="9">
        <f t="shared" si="9"/>
        <v>1</v>
      </c>
      <c r="Y10" s="9">
        <f t="shared" si="10"/>
        <v>7</v>
      </c>
      <c r="Z10" s="9">
        <f t="shared" si="11"/>
        <v>9</v>
      </c>
      <c r="AA10" s="32">
        <f t="shared" si="12"/>
        <v>0</v>
      </c>
      <c r="AB10" s="10">
        <f t="shared" si="13"/>
        <v>3</v>
      </c>
      <c r="AC10" s="10">
        <f t="shared" si="14"/>
        <v>9</v>
      </c>
      <c r="AD10" s="10">
        <f t="shared" si="15"/>
        <v>1</v>
      </c>
      <c r="AE10" s="31">
        <f t="shared" si="16"/>
        <v>2</v>
      </c>
      <c r="AF10" s="9">
        <f t="shared" si="17"/>
        <v>5</v>
      </c>
      <c r="AG10" s="9">
        <f t="shared" si="18"/>
        <v>1</v>
      </c>
      <c r="AH10" s="9">
        <f t="shared" si="19"/>
        <v>3</v>
      </c>
      <c r="AI10" s="32">
        <f t="shared" si="20"/>
        <v>4</v>
      </c>
      <c r="AJ10" s="10">
        <f t="shared" si="21"/>
        <v>7</v>
      </c>
      <c r="AK10" s="10">
        <f t="shared" si="22"/>
        <v>3</v>
      </c>
      <c r="AL10" s="11">
        <f t="shared" si="23"/>
        <v>5</v>
      </c>
      <c r="AN10" s="19">
        <f t="shared" si="24"/>
        <v>6957</v>
      </c>
      <c r="AO10" s="21">
        <f>SMALL(AN$4:AN$13,7)</f>
        <v>6957</v>
      </c>
    </row>
    <row r="11" spans="1:41" ht="15">
      <c r="A11" s="15">
        <v>40371</v>
      </c>
      <c r="B11" t="s">
        <v>0</v>
      </c>
      <c r="C11">
        <v>7</v>
      </c>
      <c r="D11">
        <v>7</v>
      </c>
      <c r="E11">
        <v>2</v>
      </c>
      <c r="F11">
        <v>0</v>
      </c>
      <c r="H11" s="41">
        <v>7</v>
      </c>
      <c r="I11" s="47">
        <f t="shared" si="0"/>
        <v>7994</v>
      </c>
      <c r="J11" s="27">
        <f t="shared" si="1"/>
        <v>7942</v>
      </c>
      <c r="K11" s="26">
        <f t="shared" si="2"/>
        <v>7116</v>
      </c>
      <c r="L11" s="27">
        <f t="shared" si="3"/>
        <v>7164</v>
      </c>
      <c r="M11" s="26">
        <f t="shared" si="4"/>
        <v>7338</v>
      </c>
      <c r="N11" s="27">
        <f t="shared" si="5"/>
        <v>7386</v>
      </c>
      <c r="O11" s="26">
        <f t="shared" si="6"/>
        <v>7550</v>
      </c>
      <c r="P11" s="36">
        <f t="shared" si="7"/>
        <v>7508</v>
      </c>
      <c r="Q11" s="1"/>
      <c r="R11" s="4">
        <v>7</v>
      </c>
      <c r="S11" s="30">
        <f t="shared" si="25"/>
        <v>7</v>
      </c>
      <c r="T11" s="17">
        <f t="shared" si="26"/>
        <v>7</v>
      </c>
      <c r="U11" s="17">
        <f t="shared" si="27"/>
        <v>2</v>
      </c>
      <c r="V11" s="17">
        <f t="shared" si="28"/>
        <v>0</v>
      </c>
      <c r="W11" s="31">
        <f t="shared" si="8"/>
        <v>9</v>
      </c>
      <c r="X11" s="9">
        <f t="shared" si="9"/>
        <v>9</v>
      </c>
      <c r="Y11" s="9">
        <f t="shared" si="10"/>
        <v>4</v>
      </c>
      <c r="Z11" s="9">
        <f t="shared" si="11"/>
        <v>2</v>
      </c>
      <c r="AA11" s="32">
        <f t="shared" si="12"/>
        <v>1</v>
      </c>
      <c r="AB11" s="10">
        <f t="shared" si="13"/>
        <v>1</v>
      </c>
      <c r="AC11" s="10">
        <f t="shared" si="14"/>
        <v>6</v>
      </c>
      <c r="AD11" s="10">
        <f t="shared" si="15"/>
        <v>4</v>
      </c>
      <c r="AE11" s="31">
        <f t="shared" si="16"/>
        <v>3</v>
      </c>
      <c r="AF11" s="9">
        <f t="shared" si="17"/>
        <v>3</v>
      </c>
      <c r="AG11" s="9">
        <f t="shared" si="18"/>
        <v>8</v>
      </c>
      <c r="AH11" s="9">
        <f t="shared" si="19"/>
        <v>6</v>
      </c>
      <c r="AI11" s="32">
        <f t="shared" si="20"/>
        <v>5</v>
      </c>
      <c r="AJ11" s="10">
        <f t="shared" si="21"/>
        <v>5</v>
      </c>
      <c r="AK11" s="10">
        <f t="shared" si="22"/>
        <v>0</v>
      </c>
      <c r="AL11" s="11">
        <f t="shared" si="23"/>
        <v>8</v>
      </c>
      <c r="AN11" s="19">
        <f t="shared" si="24"/>
        <v>7720</v>
      </c>
      <c r="AO11" s="21">
        <f>SMALL(AN$4:AN$13,8)</f>
        <v>7720</v>
      </c>
    </row>
    <row r="12" spans="1:41" ht="15">
      <c r="A12" s="15">
        <v>40420</v>
      </c>
      <c r="B12" t="s">
        <v>0</v>
      </c>
      <c r="C12">
        <v>8</v>
      </c>
      <c r="D12">
        <v>4</v>
      </c>
      <c r="E12">
        <v>6</v>
      </c>
      <c r="F12">
        <v>2</v>
      </c>
      <c r="H12" s="41">
        <v>8</v>
      </c>
      <c r="I12" s="47">
        <f t="shared" si="0"/>
        <v>8068</v>
      </c>
      <c r="J12" s="27">
        <f t="shared" si="1"/>
        <v>8684</v>
      </c>
      <c r="K12" s="26">
        <f t="shared" si="2"/>
        <v>8280</v>
      </c>
      <c r="L12" s="27">
        <f t="shared" si="3"/>
        <v>8806</v>
      </c>
      <c r="M12" s="26">
        <f t="shared" si="4"/>
        <v>8402</v>
      </c>
      <c r="N12" s="27">
        <f t="shared" si="5"/>
        <v>8028</v>
      </c>
      <c r="O12" s="26">
        <f t="shared" si="6"/>
        <v>8624</v>
      </c>
      <c r="P12" s="36">
        <f t="shared" si="7"/>
        <v>8240</v>
      </c>
      <c r="Q12" s="1"/>
      <c r="R12" s="4">
        <v>8</v>
      </c>
      <c r="S12" s="30">
        <f t="shared" si="25"/>
        <v>8</v>
      </c>
      <c r="T12" s="17">
        <f t="shared" si="26"/>
        <v>4</v>
      </c>
      <c r="U12" s="17">
        <f t="shared" si="27"/>
        <v>6</v>
      </c>
      <c r="V12" s="17">
        <f t="shared" si="28"/>
        <v>2</v>
      </c>
      <c r="W12" s="31">
        <f t="shared" si="8"/>
        <v>0</v>
      </c>
      <c r="X12" s="9">
        <f t="shared" si="9"/>
        <v>6</v>
      </c>
      <c r="Y12" s="9">
        <f t="shared" si="10"/>
        <v>8</v>
      </c>
      <c r="Z12" s="9">
        <f t="shared" si="11"/>
        <v>4</v>
      </c>
      <c r="AA12" s="32">
        <f t="shared" si="12"/>
        <v>2</v>
      </c>
      <c r="AB12" s="10">
        <f t="shared" si="13"/>
        <v>8</v>
      </c>
      <c r="AC12" s="10">
        <f t="shared" si="14"/>
        <v>0</v>
      </c>
      <c r="AD12" s="10">
        <f t="shared" si="15"/>
        <v>6</v>
      </c>
      <c r="AE12" s="31">
        <f t="shared" si="16"/>
        <v>4</v>
      </c>
      <c r="AF12" s="9">
        <f t="shared" si="17"/>
        <v>0</v>
      </c>
      <c r="AG12" s="9">
        <f t="shared" si="18"/>
        <v>2</v>
      </c>
      <c r="AH12" s="9">
        <f t="shared" si="19"/>
        <v>8</v>
      </c>
      <c r="AI12" s="32">
        <f t="shared" si="20"/>
        <v>6</v>
      </c>
      <c r="AJ12" s="10">
        <f t="shared" si="21"/>
        <v>2</v>
      </c>
      <c r="AK12" s="10">
        <f t="shared" si="22"/>
        <v>4</v>
      </c>
      <c r="AL12" s="11">
        <f t="shared" si="23"/>
        <v>0</v>
      </c>
      <c r="AN12" s="19">
        <f t="shared" si="24"/>
        <v>8462</v>
      </c>
      <c r="AO12" s="21">
        <f>SMALL(AN$4:AN$13,9)</f>
        <v>8462</v>
      </c>
    </row>
    <row r="13" spans="1:41" ht="15.75" thickBot="1">
      <c r="A13" s="15">
        <v>40421</v>
      </c>
      <c r="B13" s="2" t="s">
        <v>0</v>
      </c>
      <c r="C13">
        <v>9</v>
      </c>
      <c r="D13">
        <v>3</v>
      </c>
      <c r="E13">
        <v>1</v>
      </c>
      <c r="F13">
        <v>1</v>
      </c>
      <c r="H13" s="42">
        <v>9</v>
      </c>
      <c r="I13" s="48">
        <f t="shared" si="0"/>
        <v>9153</v>
      </c>
      <c r="J13" s="38">
        <f t="shared" si="1"/>
        <v>9533</v>
      </c>
      <c r="K13" s="37">
        <f t="shared" si="2"/>
        <v>9375</v>
      </c>
      <c r="L13" s="38">
        <f t="shared" si="3"/>
        <v>9755</v>
      </c>
      <c r="M13" s="37">
        <f t="shared" si="4"/>
        <v>9597</v>
      </c>
      <c r="N13" s="38">
        <f t="shared" si="5"/>
        <v>9977</v>
      </c>
      <c r="O13" s="37">
        <f t="shared" si="6"/>
        <v>9719</v>
      </c>
      <c r="P13" s="39">
        <f t="shared" si="7"/>
        <v>9199</v>
      </c>
      <c r="Q13" s="1"/>
      <c r="R13" s="5">
        <v>9</v>
      </c>
      <c r="S13" s="33">
        <f t="shared" si="25"/>
        <v>9</v>
      </c>
      <c r="T13" s="18">
        <f t="shared" si="26"/>
        <v>3</v>
      </c>
      <c r="U13" s="18">
        <f t="shared" si="27"/>
        <v>1</v>
      </c>
      <c r="V13" s="18">
        <f t="shared" si="28"/>
        <v>1</v>
      </c>
      <c r="W13" s="34">
        <f t="shared" si="8"/>
        <v>1</v>
      </c>
      <c r="X13" s="12">
        <f t="shared" si="9"/>
        <v>5</v>
      </c>
      <c r="Y13" s="12">
        <f t="shared" si="10"/>
        <v>3</v>
      </c>
      <c r="Z13" s="12">
        <f t="shared" si="11"/>
        <v>3</v>
      </c>
      <c r="AA13" s="35">
        <f t="shared" si="12"/>
        <v>3</v>
      </c>
      <c r="AB13" s="13">
        <f t="shared" si="13"/>
        <v>7</v>
      </c>
      <c r="AC13" s="13">
        <f t="shared" si="14"/>
        <v>5</v>
      </c>
      <c r="AD13" s="13">
        <f t="shared" si="15"/>
        <v>5</v>
      </c>
      <c r="AE13" s="34">
        <f t="shared" si="16"/>
        <v>5</v>
      </c>
      <c r="AF13" s="12">
        <f t="shared" si="17"/>
        <v>9</v>
      </c>
      <c r="AG13" s="12">
        <f t="shared" si="18"/>
        <v>7</v>
      </c>
      <c r="AH13" s="12">
        <f t="shared" si="19"/>
        <v>7</v>
      </c>
      <c r="AI13" s="35">
        <f t="shared" si="20"/>
        <v>7</v>
      </c>
      <c r="AJ13" s="13">
        <f t="shared" si="21"/>
        <v>1</v>
      </c>
      <c r="AK13" s="13">
        <f t="shared" si="22"/>
        <v>9</v>
      </c>
      <c r="AL13" s="14">
        <f t="shared" si="23"/>
        <v>9</v>
      </c>
      <c r="AN13" s="29">
        <f t="shared" si="24"/>
        <v>9311</v>
      </c>
      <c r="AO13" s="22">
        <f>SMALL(AN$4:AN$13,10)</f>
        <v>9311</v>
      </c>
    </row>
    <row r="14" ht="15">
      <c r="H14" s="28"/>
    </row>
  </sheetData>
  <mergeCells count="8">
    <mergeCell ref="A3:F3"/>
    <mergeCell ref="R3:V3"/>
    <mergeCell ref="A1:AO1"/>
    <mergeCell ref="I3:P3"/>
    <mergeCell ref="W3:Z3"/>
    <mergeCell ref="AA3:AD3"/>
    <mergeCell ref="AE3:AH3"/>
    <mergeCell ref="AI3:AL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J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Cappy</dc:creator>
  <cp:keywords/>
  <dc:description/>
  <cp:lastModifiedBy>Cappy</cp:lastModifiedBy>
  <dcterms:created xsi:type="dcterms:W3CDTF">2010-08-21T03:10:36Z</dcterms:created>
  <dcterms:modified xsi:type="dcterms:W3CDTF">2010-09-04T03:03:06Z</dcterms:modified>
  <cp:category/>
  <cp:version/>
  <cp:contentType/>
  <cp:contentStatus/>
</cp:coreProperties>
</file>