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4" i="1"/>
  <c r="U13"/>
  <c r="U12"/>
  <c r="U11"/>
  <c r="T14"/>
  <c r="T13"/>
  <c r="T12"/>
  <c r="T11"/>
  <c r="Q14"/>
  <c r="Q13"/>
  <c r="Q12"/>
  <c r="Q11"/>
  <c r="P14"/>
  <c r="P13"/>
  <c r="P12"/>
  <c r="P11"/>
  <c r="M14"/>
  <c r="M13"/>
  <c r="M12"/>
  <c r="M11"/>
  <c r="L14"/>
  <c r="L13"/>
  <c r="L12"/>
  <c r="L11"/>
  <c r="I14"/>
  <c r="I13"/>
  <c r="I12"/>
  <c r="I11"/>
  <c r="H14"/>
  <c r="H13"/>
  <c r="H12"/>
  <c r="H11"/>
  <c r="V14"/>
  <c r="V13"/>
  <c r="V12"/>
  <c r="V11"/>
  <c r="V7"/>
  <c r="V6"/>
  <c r="V5"/>
  <c r="V4"/>
  <c r="U7"/>
  <c r="U6"/>
  <c r="U5"/>
  <c r="U4"/>
  <c r="T7"/>
  <c r="T6"/>
  <c r="T5"/>
  <c r="T4"/>
  <c r="T10"/>
  <c r="P10"/>
  <c r="L10"/>
  <c r="H10"/>
  <c r="R14"/>
  <c r="R13"/>
  <c r="R12"/>
  <c r="R11"/>
  <c r="R7"/>
  <c r="R6"/>
  <c r="R5"/>
  <c r="R4"/>
  <c r="Q7"/>
  <c r="Q6"/>
  <c r="Q5"/>
  <c r="Q4"/>
  <c r="P7"/>
  <c r="P6"/>
  <c r="P5"/>
  <c r="P4"/>
  <c r="N14"/>
  <c r="N13"/>
  <c r="N12"/>
  <c r="N11"/>
  <c r="J14"/>
  <c r="J13"/>
  <c r="J12"/>
  <c r="J11"/>
  <c r="N7"/>
  <c r="N6"/>
  <c r="N5"/>
  <c r="N4"/>
  <c r="M7"/>
  <c r="M6"/>
  <c r="M5"/>
  <c r="M4"/>
  <c r="L7"/>
  <c r="L6"/>
  <c r="L5"/>
  <c r="L4"/>
  <c r="J7"/>
  <c r="I7"/>
  <c r="H7"/>
  <c r="J6"/>
  <c r="I6"/>
  <c r="J5"/>
  <c r="I5"/>
  <c r="H6"/>
  <c r="H4"/>
  <c r="H5"/>
  <c r="J4"/>
  <c r="I4"/>
  <c r="H3"/>
  <c r="T3"/>
  <c r="P3"/>
  <c r="L3"/>
</calcChain>
</file>

<file path=xl/sharedStrings.xml><?xml version="1.0" encoding="utf-8"?>
<sst xmlns="http://schemas.openxmlformats.org/spreadsheetml/2006/main" count="22" uniqueCount="20">
  <si>
    <t>Date</t>
  </si>
  <si>
    <t>+5+8</t>
  </si>
  <si>
    <t>+5+0</t>
  </si>
  <si>
    <t>+0+8</t>
  </si>
  <si>
    <t>+0+0</t>
  </si>
  <si>
    <t>+X+0</t>
  </si>
  <si>
    <t>+X+8</t>
  </si>
  <si>
    <t>+5+Y</t>
  </si>
  <si>
    <t>+0+Y</t>
  </si>
  <si>
    <t>Num 2 (-)</t>
  </si>
  <si>
    <t>Num 1 (-)</t>
  </si>
  <si>
    <t>Num 3 (-)</t>
  </si>
  <si>
    <t>Num 1 (+)</t>
  </si>
  <si>
    <t>Num 2 (+)</t>
  </si>
  <si>
    <t>Num 3 (+)</t>
  </si>
  <si>
    <t>Matrix</t>
  </si>
  <si>
    <t>Pick4</t>
  </si>
  <si>
    <t>+5 Numbers</t>
  </si>
  <si>
    <t>+5 / +8 Numbers</t>
  </si>
  <si>
    <t>Swing (+/-) Numbers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</si>
</sst>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00"/>
  </numFmts>
  <fonts count="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4" xfId="0" quotePrefix="1" applyBorder="1"/>
    <xf numFmtId="164" fontId="0" fillId="0" borderId="9" xfId="0" quotePrefix="1" applyNumberFormat="1" applyBorder="1"/>
    <xf numFmtId="164" fontId="0" fillId="0" borderId="10" xfId="0" quotePrefix="1" applyNumberFormat="1" applyBorder="1"/>
    <xf numFmtId="164" fontId="0" fillId="0" borderId="11" xfId="0" quotePrefix="1" applyNumberFormat="1" applyBorder="1"/>
    <xf numFmtId="164" fontId="0" fillId="0" borderId="12" xfId="0" quotePrefix="1" applyNumberFormat="1" applyBorder="1"/>
    <xf numFmtId="0" fontId="0" fillId="0" borderId="13" xfId="0" quotePrefix="1" applyBorder="1"/>
    <xf numFmtId="0" fontId="0" fillId="0" borderId="14" xfId="0" quotePrefix="1" applyBorder="1"/>
    <xf numFmtId="0" fontId="0" fillId="0" borderId="15" xfId="0" quotePrefix="1" applyBorder="1"/>
    <xf numFmtId="0" fontId="0" fillId="0" borderId="8" xfId="0" applyFill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quotePrefix="1" applyBorder="1"/>
    <xf numFmtId="164" fontId="0" fillId="0" borderId="0" xfId="0" quotePrefix="1" applyNumberFormat="1" applyBorder="1"/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Font="1" applyBorder="1" applyAlignment="1">
      <alignment vertical="center"/>
    </xf>
    <xf numFmtId="164" fontId="0" fillId="0" borderId="0" xfId="0" applyNumberFormat="1" applyFill="1" applyBorder="1"/>
    <xf numFmtId="165" fontId="0" fillId="3" borderId="7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0" fillId="4" borderId="7" xfId="0" applyNumberFormat="1" applyFont="1" applyFill="1" applyBorder="1" applyAlignment="1">
      <alignment vertical="center"/>
    </xf>
    <xf numFmtId="165" fontId="0" fillId="4" borderId="16" xfId="0" applyNumberFormat="1" applyFont="1" applyFill="1" applyBorder="1" applyAlignment="1">
      <alignment vertical="center"/>
    </xf>
    <xf numFmtId="0" fontId="3" fillId="4" borderId="17" xfId="0" quotePrefix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7"/>
  <sheetViews>
    <sheetView tabSelected="1" workbookViewId="0"/>
  </sheetViews>
  <sheetFormatPr defaultRowHeight="15"/>
  <cols>
    <col min="1" max="1" width="2.7109375" customWidth="1"/>
    <col min="2" max="6" width="9.140625" style="1"/>
    <col min="7" max="7" width="2.7109375" style="1" customWidth="1"/>
    <col min="8" max="10" width="10.42578125" style="2" customWidth="1"/>
    <col min="11" max="11" width="2.7109375" style="2" customWidth="1"/>
    <col min="12" max="14" width="9.140625" style="2"/>
    <col min="15" max="15" width="2.7109375" style="2" customWidth="1"/>
    <col min="16" max="18" width="9.140625" style="2"/>
    <col min="19" max="19" width="2.7109375" style="1" customWidth="1"/>
  </cols>
  <sheetData>
    <row r="1" spans="2:22" ht="15.75" thickBot="1"/>
    <row r="2" spans="2:22" ht="21" customHeight="1">
      <c r="B2" s="17" t="s">
        <v>0</v>
      </c>
      <c r="C2" s="19" t="s">
        <v>16</v>
      </c>
      <c r="D2" s="19"/>
      <c r="E2" s="19"/>
      <c r="F2" s="20"/>
      <c r="H2" s="14" t="s">
        <v>12</v>
      </c>
      <c r="I2" s="15"/>
      <c r="J2" s="16"/>
      <c r="K2" s="3"/>
      <c r="L2" s="14" t="s">
        <v>13</v>
      </c>
      <c r="M2" s="15"/>
      <c r="N2" s="16"/>
      <c r="O2" s="3"/>
      <c r="P2" s="14" t="s">
        <v>14</v>
      </c>
      <c r="Q2" s="15"/>
      <c r="R2" s="16"/>
      <c r="T2" s="14" t="s">
        <v>14</v>
      </c>
      <c r="U2" s="15"/>
      <c r="V2" s="16"/>
    </row>
    <row r="3" spans="2:22" ht="19.5" thickBot="1">
      <c r="B3" s="18"/>
      <c r="C3" s="21"/>
      <c r="D3" s="21"/>
      <c r="E3" s="21"/>
      <c r="F3" s="22"/>
      <c r="H3" s="31">
        <f>((MOD(($C$4+5+0), 10)+0)*1000)+((MOD(($D$4+0+0), 10)+0)*100)+((MOD(($E$4+0+0), 10)+0)*10)+((MOD(($F$4+0+0), 10)+0)*1)</f>
        <v>7468</v>
      </c>
      <c r="I3" s="32"/>
      <c r="J3" s="33"/>
      <c r="K3" s="25"/>
      <c r="L3" s="31">
        <f>((MOD(($C$4+0+0), 10)+0)*1000)+((MOD(($D$4+5+0), 10)+0)*100)+((MOD(($E$4+0+0), 10)+0)*10)+((MOD(($F$4+0+0), 10)+0)*1)</f>
        <v>2968</v>
      </c>
      <c r="M3" s="32"/>
      <c r="N3" s="33"/>
      <c r="O3" s="25"/>
      <c r="P3" s="31">
        <f>((MOD(($C$4+0+0), 10)+0)*1000)+((MOD(($D$4+0+0), 10)+0)*100)+((MOD(($E$4+5+0), 10)+0)*10)+((MOD(($F$4+0+0), 10)+0)*1)</f>
        <v>2418</v>
      </c>
      <c r="Q3" s="32"/>
      <c r="R3" s="33"/>
      <c r="S3" s="26"/>
      <c r="T3" s="31">
        <f>((MOD(($C$4+0+0), 10)+0)*1000)+((MOD(($D$4+0+0), 10)+0)*100)+((MOD(($E$4+0+0), 10)+0)*10)+((MOD(($F$4+5+0), 10)+0)*1)</f>
        <v>2463</v>
      </c>
      <c r="U3" s="32"/>
      <c r="V3" s="33"/>
    </row>
    <row r="4" spans="2:22">
      <c r="B4" s="4"/>
      <c r="C4" s="4">
        <v>2</v>
      </c>
      <c r="D4" s="4">
        <v>4</v>
      </c>
      <c r="E4" s="4">
        <v>6</v>
      </c>
      <c r="F4" s="4">
        <v>8</v>
      </c>
      <c r="H4" s="34">
        <f>((MOD(($C$4+5+8), 10)+0)*1000)+((MOD(($D$4+0+0), 10)+0)*100)+((MOD(($E$4+0+0), 10)+0)*10)+((MOD(($F$4+0+0), 10)+0)*1)</f>
        <v>5468</v>
      </c>
      <c r="I4" s="29">
        <f>((MOD(($C$4+5+8), 10)+0)*1000)+((MOD(($D$4+0+0), 10)+0)*100)+((MOD(($E$4+0+0), 10)+0)*10)+((MOD(($F$4+0+0), 10)+1)*1)</f>
        <v>5469</v>
      </c>
      <c r="J4" s="29">
        <f>((MOD(($C$4+5+8), 10)+0)*1000)+((MOD(($D$4+0+0), 10)+0)*100)+((MOD(($E$4+0+0), 10)+0)*10)+((MOD(($F$4+0+0), 10)+2)*1)</f>
        <v>5470</v>
      </c>
      <c r="K4" s="27"/>
      <c r="L4" s="34">
        <f>((MOD(($C$4+0+8), 10)+0)*1000)+((MOD(($D$4+5+0), 10)+0)*100)+((MOD(($E$4+0+0), 10)+0)*10)+((MOD(($F$4+0+0), 10)+0)*1)</f>
        <v>968</v>
      </c>
      <c r="M4" s="29">
        <f>((MOD(($C$4+0+8), 10)+0)*1000)+((MOD(($D$4+5+0), 10)+0)*100)+((MOD(($E$4+0+0), 10)+0)*10)+((MOD(($F$4+0+0), 10)+1)*1)</f>
        <v>969</v>
      </c>
      <c r="N4" s="29">
        <f>((MOD(($C$4+0+8), 10)+0)*1000)+((MOD(($D$4+5+0), 10)+0)*100)+((MOD(($E$4+0+0), 10)+0)*10)+((MOD(($F$4+0+0), 10)+2)*1)</f>
        <v>970</v>
      </c>
      <c r="O4" s="27"/>
      <c r="P4" s="34">
        <f>((MOD(($C$4+0+8), 10)+0)*1000)+((MOD(($D$4+0+0), 10)+0)*100)+((MOD(($E$4+5+0), 10)+0)*10)+((MOD(($F$4+0+0), 10)+0)*1)</f>
        <v>418</v>
      </c>
      <c r="Q4" s="29">
        <f>((MOD(($C$4+0+8), 10)+0)*1000)+((MOD(($D$4+0+0), 10)+0)*100)+((MOD(($E$4+5+0), 10)+0)*10)+((MOD(($F$4+0+0), 10)+1)*1)</f>
        <v>419</v>
      </c>
      <c r="R4" s="29">
        <f>((MOD(($C$4+0+8), 10)+0)*1000)+((MOD(($D$4+0+0), 10)+0)*100)+((MOD(($E$4+5+0), 10)+0)*10)+((MOD(($F$4+0+0), 10)+2)*1)</f>
        <v>420</v>
      </c>
      <c r="S4" s="26"/>
      <c r="T4" s="34">
        <f>((MOD(($C$4+0+8), 10)+0)*1000)+((MOD(($D$4+0+0), 10)+0)*100)+((MOD(($E$4+0+0), 10)+0)*10)+((MOD(($F$4+5+0), 10)+0)*1)</f>
        <v>463</v>
      </c>
      <c r="U4" s="29">
        <f>((MOD(($C$4+0+8), 10)+0)*1000)+((MOD(($D$4+0+0), 10)+0)*100)+((MOD(($E$4+0+0), 10)+0)*10)+((MOD(($F$4+5+0), 10)+1)*1)</f>
        <v>464</v>
      </c>
      <c r="V4" s="29">
        <f>((MOD(($C$4+0+8), 10)+0)*1000)+((MOD(($D$4+0+0), 10)+0)*100)+((MOD(($E$4+0+0), 10)+0)*10)+((MOD(($F$4+5+0), 10)+2)*1)</f>
        <v>465</v>
      </c>
    </row>
    <row r="5" spans="2:22" ht="15.75" thickBot="1">
      <c r="H5" s="35">
        <f>((MOD(($C$4+5+0), 10)+0)*1000)+((MOD(($D$4+0+8), 10)+0)*100)+((MOD(($E$4+0+0), 10)+0)*10)+((MOD(($F$4+0+0), 10)+0)*1)</f>
        <v>7268</v>
      </c>
      <c r="I5" s="30">
        <f>((MOD(($C$4+5+0), 10)+0)*1000)+((MOD(($D$4+0+8), 10)+0)*100)+((MOD(($E$4+0+0), 10)+0)*10)+((MOD(($F$4+0+0), 10)+1)*1)</f>
        <v>7269</v>
      </c>
      <c r="J5" s="30">
        <f>((MOD(($C$4+5+0), 10)+0)*1000)+((MOD(($D$4+0+8), 10)+0)*100)+((MOD(($E$4+0+0), 10)+0)*10)+((MOD(($F$4+0+0), 10)+2)*1)</f>
        <v>7270</v>
      </c>
      <c r="K5" s="27"/>
      <c r="L5" s="35">
        <f>((MOD(($C$4+0+0), 10)+0)*1000)+((MOD(($D$4+5+8), 10)+0)*100)+((MOD(($E$4+0+0), 10)+0)*10)+((MOD(($F$4+0+0), 10)+0)*1)</f>
        <v>2768</v>
      </c>
      <c r="M5" s="30">
        <f>((MOD(($C$4+0+0), 10)+0)*1000)+((MOD(($D$4+5+8), 10)+0)*100)+((MOD(($E$4+0+0), 10)+0)*10)+((MOD(($F$4+0+0), 10)+1)*1)</f>
        <v>2769</v>
      </c>
      <c r="N5" s="30">
        <f>((MOD(($C$4+0+0), 10)+0)*1000)+((MOD(($D$4+5+8), 10)+0)*100)+((MOD(($E$4+0+0), 10)+0)*10)+((MOD(($F$4+0+0), 10)+2)*1)</f>
        <v>2770</v>
      </c>
      <c r="O5" s="27"/>
      <c r="P5" s="35">
        <f>((MOD(($C$4+0+0), 10)+0)*1000)+((MOD(($D$4+0+8), 10)+0)*100)+((MOD(($E$4+5+0), 10)+0)*10)+((MOD(($F$4+0+0), 10)+0)*1)</f>
        <v>2218</v>
      </c>
      <c r="Q5" s="30">
        <f>((MOD(($C$4+0+0), 10)+0)*1000)+((MOD(($D$4+0+8), 10)+0)*100)+((MOD(($E$4+5+0), 10)+0)*10)+((MOD(($F$4+0+0), 10)+1)*1)</f>
        <v>2219</v>
      </c>
      <c r="R5" s="30">
        <f>((MOD(($C$4+0+0), 10)+0)*1000)+((MOD(($D$4+0+8), 10)+0)*100)+((MOD(($E$4+5+0), 10)+0)*10)+((MOD(($F$4+0+0), 10)+2)*1)</f>
        <v>2220</v>
      </c>
      <c r="S5" s="26"/>
      <c r="T5" s="35">
        <f>((MOD(($C$4+0+0), 10)+0)*1000)+((MOD(($D$4+0+8), 10)+0)*100)+((MOD(($E$4+0+0), 10)+0)*10)+((MOD(($F$4+5+0), 10)+0)*1)</f>
        <v>2263</v>
      </c>
      <c r="U5" s="30">
        <f>((MOD(($C$4+0+0), 10)+0)*1000)+((MOD(($D$4+0+8), 10)+0)*100)+((MOD(($E$4+0+0), 10)+0)*10)+((MOD(($F$4+5+0), 10)+1)*1)</f>
        <v>2264</v>
      </c>
      <c r="V5" s="30">
        <f>((MOD(($C$4+0+0), 10)+0)*1000)+((MOD(($D$4+0+8), 10)+0)*100)+((MOD(($E$4+0+0), 10)+0)*10)+((MOD(($F$4+5+0), 10)+2)*1)</f>
        <v>2265</v>
      </c>
    </row>
    <row r="6" spans="2:22" ht="15.75" thickBot="1">
      <c r="C6" s="13" t="s">
        <v>15</v>
      </c>
      <c r="D6" s="11" t="s">
        <v>6</v>
      </c>
      <c r="E6" s="10" t="s">
        <v>5</v>
      </c>
      <c r="F6" s="23"/>
      <c r="H6" s="35">
        <f>((MOD(($C$4+5+0), 10)+0)*1000)+((MOD(($D$4+0+0), 10)+0)*100)+((MOD(($E$4+0+8), 10)+0)*10)+((MOD(($F$4+0+0), 10)+0)*1)</f>
        <v>7448</v>
      </c>
      <c r="I6" s="30">
        <f>((MOD(($C$4+5+0), 10)+0)*1000)+((MOD(($D$4+0+0), 10)+0)*100)+((MOD(($E$4+0+8), 10)+0)*10)+((MOD(($F$4+0+0), 10)+1)*1)</f>
        <v>7449</v>
      </c>
      <c r="J6" s="30">
        <f>((MOD(($C$4+5+0), 10)+0)*1000)+((MOD(($D$4+0+0), 10)+0)*100)+((MOD(($E$4+0+8), 10)+0)*10)+((MOD(($F$4+0+0), 10)+2)*1)</f>
        <v>7450</v>
      </c>
      <c r="K6" s="27"/>
      <c r="L6" s="35">
        <f>((MOD(($C$4+0+0), 10)+0)*1000)+((MOD(($D$4+5+0), 10)+0)*100)+((MOD(($E$4+0+8), 10)+0)*10)+((MOD(($F$4+0+0), 10)+0)*1)</f>
        <v>2948</v>
      </c>
      <c r="M6" s="30">
        <f>((MOD(($C$4+0+0), 10)+0)*1000)+((MOD(($D$4+5+0), 10)+0)*100)+((MOD(($E$4+0+8), 10)+0)*10)+((MOD(($F$4+0+0), 10)+1)*1)</f>
        <v>2949</v>
      </c>
      <c r="N6" s="30">
        <f>((MOD(($C$4+0+0), 10)+0)*1000)+((MOD(($D$4+5+0), 10)+0)*100)+((MOD(($E$4+0+8), 10)+0)*10)+((MOD(($F$4+0+0), 10)+2)*1)</f>
        <v>2950</v>
      </c>
      <c r="O6" s="27"/>
      <c r="P6" s="35">
        <f>((MOD(($C$4+0+0), 10)+0)*1000)+((MOD(($D$4+0+0), 10)+0)*100)+((MOD(($E$4+5+8), 10)+0)*10)+((MOD(($F$4+0+0), 10)+0)*1)</f>
        <v>2498</v>
      </c>
      <c r="Q6" s="30">
        <f>((MOD(($C$4+0+0), 10)+0)*1000)+((MOD(($D$4+0+0), 10)+0)*100)+((MOD(($E$4+5+8), 10)+0)*10)+((MOD(($F$4+0+0), 10)+1)*1)</f>
        <v>2499</v>
      </c>
      <c r="R6" s="30">
        <f>((MOD(($C$4+0+0), 10)+0)*1000)+((MOD(($D$4+0+0), 10)+0)*100)+((MOD(($E$4+5+8), 10)+0)*10)+((MOD(($F$4+0+0), 10)+2)*1)</f>
        <v>2500</v>
      </c>
      <c r="S6" s="26"/>
      <c r="T6" s="35">
        <f>((MOD(($C$4+0+0), 10)+0)*1000)+((MOD(($D$4+0+0), 10)+0)*100)+((MOD(($E$4+0+8), 10)+0)*10)+((MOD(($F$4+5+0), 10)+0)*1)</f>
        <v>2443</v>
      </c>
      <c r="U6" s="30">
        <f>((MOD(($C$4+0+0), 10)+0)*1000)+((MOD(($D$4+0+0), 10)+0)*100)+((MOD(($E$4+0+8), 10)+0)*10)+((MOD(($F$4+5+0), 10)+1)*1)</f>
        <v>2444</v>
      </c>
      <c r="V6" s="30">
        <f>((MOD(($C$4+0+0), 10)+0)*1000)+((MOD(($D$4+0+0), 10)+0)*100)+((MOD(($E$4+0+8), 10)+0)*10)+((MOD(($F$4+5+0), 10)+2)*1)</f>
        <v>2445</v>
      </c>
    </row>
    <row r="7" spans="2:22">
      <c r="C7" s="12" t="s">
        <v>7</v>
      </c>
      <c r="D7" s="6" t="s">
        <v>1</v>
      </c>
      <c r="E7" s="7" t="s">
        <v>2</v>
      </c>
      <c r="F7" s="24"/>
      <c r="H7" s="35">
        <f>((MOD(($C$4+5+0), 10)+0)*1000)+((MOD(($D$4+0+0), 10)+0)*100)+((MOD(($E$4+0+0), 10)+0)*10)+((MOD(($F$4+0+8), 10)+0)*1)</f>
        <v>7466</v>
      </c>
      <c r="I7" s="30">
        <f>((MOD(($C$4+5+0), 10)+0)*1000)+((MOD(($D$4+0+0), 10)+0)*100)+((MOD(($E$4+0+0), 10)+0)*10)+((MOD(($F$4+0+8), 10)+1)*1)</f>
        <v>7467</v>
      </c>
      <c r="J7" s="30">
        <f>((MOD(($C$4+5+0), 10)+0)*1000)+((MOD(($D$4+0+0), 10)+0)*100)+((MOD(($E$4+0+0), 10)+0)*10)+((MOD(($F$4+0+8), 10)+2)*1)</f>
        <v>7468</v>
      </c>
      <c r="K7" s="27"/>
      <c r="L7" s="35">
        <f>((MOD(($C$4+0+0), 10)+0)*1000)+((MOD(($D$4+5+0), 10)+0)*100)+((MOD(($E$4+0+0), 10)+0)*10)+((MOD(($F$4+0+8), 10)+0)*1)</f>
        <v>2966</v>
      </c>
      <c r="M7" s="30">
        <f>((MOD(($C$4+0+0), 10)+0)*1000)+((MOD(($D$4+5+0), 10)+0)*100)+((MOD(($E$4+0+0), 10)+0)*10)+((MOD(($F$4+0+8), 10)+1)*1)</f>
        <v>2967</v>
      </c>
      <c r="N7" s="30">
        <f>((MOD(($C$4+0+0), 10)+0)*1000)+((MOD(($D$4+5+0), 10)+0)*100)+((MOD(($E$4+0+0), 10)+0)*10)+((MOD(($F$4+0+8), 10)+2)*1)</f>
        <v>2968</v>
      </c>
      <c r="O7" s="27"/>
      <c r="P7" s="35">
        <f>((MOD(($C$4+0+0), 10)+0)*1000)+((MOD(($D$4+0+0), 10)+0)*100)+((MOD(($E$4+5+0), 10)+0)*10)+((MOD(($F$4+0+8), 10)+0)*1)</f>
        <v>2416</v>
      </c>
      <c r="Q7" s="30">
        <f>((MOD(($C$4+0+0), 10)+0)*1000)+((MOD(($D$4+0+0), 10)+0)*100)+((MOD(($E$4+5+0), 10)+0)*10)+((MOD(($F$4+0+8), 10)+1)*1)</f>
        <v>2417</v>
      </c>
      <c r="R7" s="30">
        <f>((MOD(($C$4+0+0), 10)+0)*1000)+((MOD(($D$4+0+0), 10)+0)*100)+((MOD(($E$4+5+0), 10)+0)*10)+((MOD(($F$4+0+8), 10)+2)*1)</f>
        <v>2418</v>
      </c>
      <c r="S7" s="26"/>
      <c r="T7" s="35">
        <f>((MOD(($C$4+0+0), 10)+0)*1000)+((MOD(($D$4+0+0), 10)+0)*100)+((MOD(($E$4+0+0), 10)+0)*10)+((MOD(($F$4+5+8), 10)+0)*1)</f>
        <v>2461</v>
      </c>
      <c r="U7" s="30">
        <f>((MOD(($C$4+0+0), 10)+0)*1000)+((MOD(($D$4+0+0), 10)+0)*100)+((MOD(($E$4+0+0), 10)+0)*10)+((MOD(($F$4+5+8), 10)+1)*1)</f>
        <v>2462</v>
      </c>
      <c r="V7" s="30">
        <f>((MOD(($C$4+0+0), 10)+0)*1000)+((MOD(($D$4+0+0), 10)+0)*100)+((MOD(($E$4+0+0), 10)+0)*10)+((MOD(($F$4+5+8), 10)+2)*1)</f>
        <v>2463</v>
      </c>
    </row>
    <row r="8" spans="2:22" ht="15.75" thickBot="1">
      <c r="C8" s="5" t="s">
        <v>8</v>
      </c>
      <c r="D8" s="8" t="s">
        <v>3</v>
      </c>
      <c r="E8" s="9" t="s">
        <v>4</v>
      </c>
      <c r="F8" s="24"/>
      <c r="Q8" s="28"/>
      <c r="R8" s="28"/>
    </row>
    <row r="9" spans="2:22" ht="18.75">
      <c r="H9" s="14" t="s">
        <v>10</v>
      </c>
      <c r="I9" s="15"/>
      <c r="J9" s="16"/>
      <c r="K9" s="3"/>
      <c r="L9" s="14" t="s">
        <v>9</v>
      </c>
      <c r="M9" s="15"/>
      <c r="N9" s="16"/>
      <c r="O9" s="3"/>
      <c r="P9" s="14" t="s">
        <v>11</v>
      </c>
      <c r="Q9" s="15"/>
      <c r="R9" s="16"/>
      <c r="T9" s="14" t="s">
        <v>11</v>
      </c>
      <c r="U9" s="15"/>
      <c r="V9" s="16"/>
    </row>
    <row r="10" spans="2:22" ht="19.5" thickBot="1">
      <c r="C10" s="40" t="s">
        <v>17</v>
      </c>
      <c r="D10" s="41"/>
      <c r="H10" s="31">
        <f>((MOD(($C$4+5+0), 10)+0)*1000)+((MOD(($D$4+0+0), 10)+0)*100)+((MOD(($E$4+0+0), 10)+0)*10)+((MOD(($F$4+0+0), 10)+0)*1)</f>
        <v>7468</v>
      </c>
      <c r="I10" s="32"/>
      <c r="J10" s="33"/>
      <c r="K10" s="25"/>
      <c r="L10" s="31">
        <f>((MOD(($C$4+0+0), 10)+0)*1000)+((MOD(($D$4+5+0), 10)+0)*100)+((MOD(($E$4+0+0), 10)+0)*10)+((MOD(($F$4+0+0), 10)+0)*1)</f>
        <v>2968</v>
      </c>
      <c r="M10" s="32"/>
      <c r="N10" s="33"/>
      <c r="O10" s="25"/>
      <c r="P10" s="31">
        <f>((MOD(($C$4+0+0), 10)+0)*1000)+((MOD(($D$4+0+0), 10)+0)*100)+((MOD(($E$4+5+0), 10)+0)*10)+((MOD(($F$4+0+0), 10)+0)*1)</f>
        <v>2418</v>
      </c>
      <c r="Q10" s="32"/>
      <c r="R10" s="33"/>
      <c r="S10" s="26"/>
      <c r="T10" s="31">
        <f>((MOD(($C$4+0+0), 10)+0)*1000)+((MOD(($D$4+0+0), 10)+0)*100)+((MOD(($E$4+0+0), 10)+0)*10)+((MOD(($F$4+5+0), 10)+0)*1)</f>
        <v>2463</v>
      </c>
      <c r="U10" s="32"/>
      <c r="V10" s="33"/>
    </row>
    <row r="11" spans="2:22">
      <c r="C11" s="42"/>
      <c r="D11" s="43"/>
      <c r="H11" s="29">
        <f>((MOD(($C$4+5+8), 10)+0)*1000)+((MOD(($D$4+0+0), 10)+0)*100)+((MOD(($E$4+0+0), 10)+0)*10)+((MOD(($F$4+0+0), 10)-2)*1)</f>
        <v>5466</v>
      </c>
      <c r="I11" s="29">
        <f>((MOD(($C$4+5+8), 10)+0)*1000)+((MOD(($D$4+0+0), 10)+0)*100)+((MOD(($E$4+0+0), 10)+0)*10)+((MOD(($F$4+0+0), 10)-1)*1)</f>
        <v>5467</v>
      </c>
      <c r="J11" s="34">
        <f>((MOD(($C$4+5+8), 10)+0)*1000)+((MOD(($D$4+0+0), 10)+0)*100)+((MOD(($E$4+0+0), 10)+0)*10)+((MOD(($F$4+0+0), 10)+0)*1)</f>
        <v>5468</v>
      </c>
      <c r="K11" s="27"/>
      <c r="L11" s="29">
        <f>((MOD(($C$4+0+8), 10)+0)*1000)+((MOD(($D$4+5+0), 10)+0)*100)+((MOD(($E$4+0+0), 10)+0)*10)+((MOD(($F$4+0+0), 10)-2)*1)</f>
        <v>966</v>
      </c>
      <c r="M11" s="29">
        <f>((MOD(($C$4+0+8), 10)+0)*1000)+((MOD(($D$4+5+0), 10)+0)*100)+((MOD(($E$4+0+0), 10)+0)*10)+((MOD(($F$4+0+0), 10)-1)*1)</f>
        <v>967</v>
      </c>
      <c r="N11" s="34">
        <f>((MOD(($C$4+0+8), 10)+0)*1000)+((MOD(($D$4+5+0), 10)+0)*100)+((MOD(($E$4+0+0), 10)+0)*10)+((MOD(($F$4+0+0), 10)+0)*1)</f>
        <v>968</v>
      </c>
      <c r="O11" s="27"/>
      <c r="P11" s="29">
        <f>((MOD(($C$4+0+8), 10)+0)*1000)+((MOD(($D$4+0+0), 10)+0)*100)+((MOD(($E$4+5+0), 10)+0)*10)+((MOD(($F$4+0+0), 10)-2)*1)</f>
        <v>416</v>
      </c>
      <c r="Q11" s="29">
        <f>((MOD(($C$4+0+8), 10)+0)*1000)+((MOD(($D$4+0+0), 10)+0)*100)+((MOD(($E$4+5+0), 10)+0)*10)+((MOD(($F$4+0+0), 10)-1)*1)</f>
        <v>417</v>
      </c>
      <c r="R11" s="34">
        <f>((MOD(($C$4+0+8), 10)+0)*1000)+((MOD(($D$4+0+0), 10)+0)*100)+((MOD(($E$4+5+0), 10)+0)*10)+((MOD(($F$4+0+0), 10)+0)*1)</f>
        <v>418</v>
      </c>
      <c r="S11" s="26"/>
      <c r="T11" s="29">
        <f>((MOD(($C$4+0+8), 10)+0)*1000)+((MOD(($D$4+0+0), 10)+0)*100)+((MOD(($E$4+0+0), 10)+0)*10)+((MOD(($F$4+5+0), 10)-2)*1)</f>
        <v>461</v>
      </c>
      <c r="U11" s="29">
        <f>((MOD(($C$4+0+8), 10)+0)*1000)+((MOD(($D$4+0+0), 10)+0)*100)+((MOD(($E$4+0+0), 10)+0)*10)+((MOD(($F$4+5+0), 10)-1)*1)</f>
        <v>462</v>
      </c>
      <c r="V11" s="34">
        <f>((MOD(($C$4+0+8), 10)+0)*1000)+((MOD(($D$4+0+0), 10)+0)*100)+((MOD(($E$4+0+0), 10)+0)*10)+((MOD(($F$4+5+0), 10)+0)*1)</f>
        <v>463</v>
      </c>
    </row>
    <row r="12" spans="2:22">
      <c r="H12" s="30">
        <f>((MOD(($C$4+5+0), 10)+0)*1000)+((MOD(($D$4+0+8), 10)+0)*100)+((MOD(($E$4+0+0), 10)+0)*10)+((MOD(($F$4+0+0), 10)-2)*1)</f>
        <v>7266</v>
      </c>
      <c r="I12" s="30">
        <f>((MOD(($C$4+5+0), 10)+0)*1000)+((MOD(($D$4+0+8), 10)+0)*100)+((MOD(($E$4+0+0), 10)+0)*10)+((MOD(($F$4+0+0), 10)-1)*1)</f>
        <v>7267</v>
      </c>
      <c r="J12" s="35">
        <f>((MOD(($C$4+5+0), 10)+0)*1000)+((MOD(($D$4+0+8), 10)+0)*100)+((MOD(($E$4+0+0), 10)+0)*10)+((MOD(($F$4+0+0), 10)+0)*1)</f>
        <v>7268</v>
      </c>
      <c r="K12" s="27"/>
      <c r="L12" s="30">
        <f>((MOD(($C$4+0+0), 10)+0)*1000)+((MOD(($D$4+5+8), 10)+0)*100)+((MOD(($E$4+0+0), 10)+0)*10)+((MOD(($F$4+0+0), 10)-2)*1)</f>
        <v>2766</v>
      </c>
      <c r="M12" s="30">
        <f>((MOD(($C$4+0+0), 10)+0)*1000)+((MOD(($D$4+5+8), 10)+0)*100)+((MOD(($E$4+0+0), 10)+0)*10)+((MOD(($F$4+0+0), 10)-1)*1)</f>
        <v>2767</v>
      </c>
      <c r="N12" s="35">
        <f>((MOD(($C$4+0+0), 10)+0)*1000)+((MOD(($D$4+5+8), 10)+0)*100)+((MOD(($E$4+0+0), 10)+0)*10)+((MOD(($F$4+0+0), 10)+0)*1)</f>
        <v>2768</v>
      </c>
      <c r="O12" s="27"/>
      <c r="P12" s="30">
        <f>((MOD(($C$4+0+0), 10)+0)*1000)+((MOD(($D$4+0+8), 10)+0)*100)+((MOD(($E$4+5+0), 10)+0)*10)+((MOD(($F$4+0+0), 10)-2)*1)</f>
        <v>2216</v>
      </c>
      <c r="Q12" s="30">
        <f>((MOD(($C$4+0+0), 10)+0)*1000)+((MOD(($D$4+0+8), 10)+0)*100)+((MOD(($E$4+5+0), 10)+0)*10)+((MOD(($F$4+0+0), 10)-1)*1)</f>
        <v>2217</v>
      </c>
      <c r="R12" s="35">
        <f>((MOD(($C$4+0+0), 10)+0)*1000)+((MOD(($D$4+0+8), 10)+0)*100)+((MOD(($E$4+5+0), 10)+0)*10)+((MOD(($F$4+0+0), 10)+0)*1)</f>
        <v>2218</v>
      </c>
      <c r="S12" s="26"/>
      <c r="T12" s="30">
        <f>((MOD(($C$4+0+0), 10)+0)*1000)+((MOD(($D$4+0+8), 10)+0)*100)+((MOD(($E$4+0+0), 10)+0)*10)+((MOD(($F$4+5+0), 10)-2)*1)</f>
        <v>2261</v>
      </c>
      <c r="U12" s="30">
        <f>((MOD(($C$4+0+0), 10)+0)*1000)+((MOD(($D$4+0+8), 10)+0)*100)+((MOD(($E$4+0+0), 10)+0)*10)+((MOD(($F$4+5+0), 10)-1)*1)</f>
        <v>2262</v>
      </c>
      <c r="V12" s="35">
        <f>((MOD(($C$4+0+0), 10)+0)*1000)+((MOD(($D$4+0+8), 10)+0)*100)+((MOD(($E$4+0+0), 10)+0)*10)+((MOD(($F$4+5+0), 10)+0)*1)</f>
        <v>2263</v>
      </c>
    </row>
    <row r="13" spans="2:22">
      <c r="C13" s="36" t="s">
        <v>18</v>
      </c>
      <c r="D13" s="37"/>
      <c r="H13" s="30">
        <f>((MOD(($C$4+5+0), 10)+0)*1000)+((MOD(($D$4+0+0), 10)+0)*100)+((MOD(($E$4+0+8), 10)+0)*10)+((MOD(($F$4+0+0), 10)-2)*1)</f>
        <v>7446</v>
      </c>
      <c r="I13" s="30">
        <f>((MOD(($C$4+5+0), 10)+0)*1000)+((MOD(($D$4+0+0), 10)+0)*100)+((MOD(($E$4+0+8), 10)+0)*10)+((MOD(($F$4+0+0), 10)-1)*1)</f>
        <v>7447</v>
      </c>
      <c r="J13" s="35">
        <f>((MOD(($C$4+5+0), 10)+0)*1000)+((MOD(($D$4+0+0), 10)+0)*100)+((MOD(($E$4+0+8), 10)+0)*10)+((MOD(($F$4+0+0), 10)+0)*1)</f>
        <v>7448</v>
      </c>
      <c r="K13" s="27"/>
      <c r="L13" s="30">
        <f>((MOD(($C$4+0+0), 10)+0)*1000)+((MOD(($D$4+5+0), 10)+0)*100)+((MOD(($E$4+0+8), 10)+0)*10)+((MOD(($F$4+0+0), 10)-2)*1)</f>
        <v>2946</v>
      </c>
      <c r="M13" s="30">
        <f>((MOD(($C$4+0+0), 10)+0)*1000)+((MOD(($D$4+5+0), 10)+0)*100)+((MOD(($E$4+0+8), 10)+0)*10)+((MOD(($F$4+0+0), 10)-1)*1)</f>
        <v>2947</v>
      </c>
      <c r="N13" s="35">
        <f>((MOD(($C$4+0+0), 10)+0)*1000)+((MOD(($D$4+5+0), 10)+0)*100)+((MOD(($E$4+0+8), 10)+0)*10)+((MOD(($F$4+0+0), 10)+0)*1)</f>
        <v>2948</v>
      </c>
      <c r="O13" s="27"/>
      <c r="P13" s="30">
        <f>((MOD(($C$4+0+0), 10)+0)*1000)+((MOD(($D$4+0+0), 10)+0)*100)+((MOD(($E$4+5+8), 10)+0)*10)+((MOD(($F$4+0+0), 10)-2)*1)</f>
        <v>2496</v>
      </c>
      <c r="Q13" s="30">
        <f>((MOD(($C$4+0+0), 10)+0)*1000)+((MOD(($D$4+0+0), 10)+0)*100)+((MOD(($E$4+5+8), 10)+0)*10)+((MOD(($F$4+0+0), 10)-1)*1)</f>
        <v>2497</v>
      </c>
      <c r="R13" s="35">
        <f>((MOD(($C$4+0+0), 10)+0)*1000)+((MOD(($D$4+0+0), 10)+0)*100)+((MOD(($E$4+5+8), 10)+0)*10)+((MOD(($F$4+0+0), 10)+0)*1)</f>
        <v>2498</v>
      </c>
      <c r="S13" s="26"/>
      <c r="T13" s="30">
        <f>((MOD(($C$4+0+0), 10)+0)*1000)+((MOD(($D$4+0+0), 10)+0)*100)+((MOD(($E$4+0+8), 10)+0)*10)+((MOD(($F$4+5+0), 10)-2)*1)</f>
        <v>2441</v>
      </c>
      <c r="U13" s="30">
        <f>((MOD(($C$4+0+0), 10)+0)*1000)+((MOD(($D$4+0+0), 10)+0)*100)+((MOD(($E$4+0+8), 10)+0)*10)+((MOD(($F$4+5+0), 10)-1)*1)</f>
        <v>2442</v>
      </c>
      <c r="V13" s="35">
        <f>((MOD(($C$4+0+0), 10)+0)*1000)+((MOD(($D$4+0+0), 10)+0)*100)+((MOD(($E$4+0+8), 10)+0)*10)+((MOD(($F$4+5+0), 10)+0)*1)</f>
        <v>2443</v>
      </c>
    </row>
    <row r="14" spans="2:22">
      <c r="C14" s="38"/>
      <c r="D14" s="39"/>
      <c r="H14" s="30">
        <f>((MOD(($C$4+5+0), 10)+0)*1000)+((MOD(($D$4+0+0), 10)+0)*100)+((MOD(($E$4+0+0), 10)+0)*10)+((MOD(($F$4+0+8), 10)-2)*1)</f>
        <v>7464</v>
      </c>
      <c r="I14" s="30">
        <f>((MOD(($C$4+5+0), 10)+0)*1000)+((MOD(($D$4+0+0), 10)+0)*100)+((MOD(($E$4+0+0), 10)+0)*10)+((MOD(($F$4+0+8), 10)-1)*1)</f>
        <v>7465</v>
      </c>
      <c r="J14" s="35">
        <f>((MOD(($C$4+5+0), 10)+0)*1000)+((MOD(($D$4+0+0), 10)+0)*100)+((MOD(($E$4+0+0), 10)+0)*10)+((MOD(($F$4+0+8), 10)+0)*1)</f>
        <v>7466</v>
      </c>
      <c r="K14" s="27"/>
      <c r="L14" s="30">
        <f>((MOD(($C$4+0+0), 10)+0)*1000)+((MOD(($D$4+5+0), 10)+0)*100)+((MOD(($E$4+0+0), 10)+0)*10)+((MOD(($F$4+0+8), 10)-2)*1)</f>
        <v>2964</v>
      </c>
      <c r="M14" s="30">
        <f>((MOD(($C$4+0+0), 10)+0)*1000)+((MOD(($D$4+5+0), 10)+0)*100)+((MOD(($E$4+0+0), 10)+0)*10)+((MOD(($F$4+0+8), 10)-1)*1)</f>
        <v>2965</v>
      </c>
      <c r="N14" s="35">
        <f>((MOD(($C$4+0+0), 10)+0)*1000)+((MOD(($D$4+5+0), 10)+0)*100)+((MOD(($E$4+0+0), 10)+0)*10)+((MOD(($F$4+0+8), 10)+0)*1)</f>
        <v>2966</v>
      </c>
      <c r="O14" s="27"/>
      <c r="P14" s="30">
        <f>((MOD(($C$4+0+0), 10)+0)*1000)+((MOD(($D$4+0+0), 10)+0)*100)+((MOD(($E$4+5+0), 10)+0)*10)+((MOD(($F$4+0+8), 10)-2)*1)</f>
        <v>2414</v>
      </c>
      <c r="Q14" s="30">
        <f>((MOD(($C$4+0+0), 10)+0)*1000)+((MOD(($D$4+0+0), 10)+0)*100)+((MOD(($E$4+5+0), 10)+0)*10)+((MOD(($F$4+0+8), 10)-1)*1)</f>
        <v>2415</v>
      </c>
      <c r="R14" s="35">
        <f>((MOD(($C$4+0+0), 10)+0)*1000)+((MOD(($D$4+0+0), 10)+0)*100)+((MOD(($E$4+5+0), 10)+0)*10)+((MOD(($F$4+0+8), 10)+0)*1)</f>
        <v>2416</v>
      </c>
      <c r="S14" s="26"/>
      <c r="T14" s="30">
        <f>((MOD(($C$4+0+0), 10)+0)*1000)+((MOD(($D$4+0+0), 10)+0)*100)+((MOD(($E$4+0+0), 10)+0)*10)+((MOD(($F$4+5+8), 10)-2)*1)</f>
        <v>2459</v>
      </c>
      <c r="U14" s="30">
        <f>((MOD(($C$4+0+0), 10)+0)*1000)+((MOD(($D$4+0+0), 10)+0)*100)+((MOD(($E$4+0+0), 10)+0)*10)+((MOD(($F$4+5+8), 10)-1)*1)</f>
        <v>2460</v>
      </c>
      <c r="V14" s="35">
        <f>((MOD(($C$4+0+0), 10)+0)*1000)+((MOD(($D$4+0+0), 10)+0)*100)+((MOD(($E$4+0+0), 10)+0)*10)+((MOD(($F$4+5+8), 10)+0)*1)</f>
        <v>2461</v>
      </c>
    </row>
    <row r="16" spans="2:22">
      <c r="C16" s="44" t="s">
        <v>19</v>
      </c>
      <c r="D16" s="45"/>
    </row>
    <row r="17" spans="3:4">
      <c r="C17" s="46"/>
      <c r="D17" s="47"/>
    </row>
  </sheetData>
  <mergeCells count="21">
    <mergeCell ref="C16:D17"/>
    <mergeCell ref="T2:V2"/>
    <mergeCell ref="T3:V3"/>
    <mergeCell ref="T9:V9"/>
    <mergeCell ref="T10:V10"/>
    <mergeCell ref="C2:F3"/>
    <mergeCell ref="B2:B3"/>
    <mergeCell ref="H3:J3"/>
    <mergeCell ref="L3:N3"/>
    <mergeCell ref="P3:R3"/>
    <mergeCell ref="H2:J2"/>
    <mergeCell ref="L2:N2"/>
    <mergeCell ref="P2:R2"/>
    <mergeCell ref="C13:D14"/>
    <mergeCell ref="C10:D11"/>
    <mergeCell ref="P9:R9"/>
    <mergeCell ref="P10:R10"/>
    <mergeCell ref="H9:J9"/>
    <mergeCell ref="L9:N9"/>
    <mergeCell ref="H10:J10"/>
    <mergeCell ref="L10:N10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2009-08-02T07:45:01Z</dcterms:modified>
</cp:coreProperties>
</file>